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9555" windowHeight="9690" tabRatio="892" firstSheet="8" activeTab="12"/>
  </bookViews>
  <sheets>
    <sheet name="Информация" sheetId="1" r:id="rId1"/>
    <sheet name="Список ОКК" sheetId="2" r:id="rId2"/>
    <sheet name="ГУП СК &quot;ЖКХ Советского района&quot;" sheetId="3" r:id="rId3"/>
    <sheet name="МУП ЖКХ Александровского района" sheetId="4" r:id="rId4"/>
    <sheet name="МУП &quot;ПТЭК&quot; " sheetId="5" r:id="rId5"/>
    <sheet name="ООО&quot;Арго&quot;" sheetId="6" r:id="rId6"/>
    <sheet name="ООО &quot;Ритм-2&quot;" sheetId="7" r:id="rId7"/>
    <sheet name="ООО &quot;ЖКХ Левокумского района&quot;" sheetId="8" r:id="rId8"/>
    <sheet name="ООО &quot;Комбинат благоустройства&quot;" sheetId="9" r:id="rId9"/>
    <sheet name="ООО &quot;Чистый город&quot;" sheetId="10" r:id="rId10"/>
    <sheet name="ООО&quot;СтройСервисКомплект&quot;" sheetId="11" r:id="rId11"/>
    <sheet name="ООО&quot;Сфера-М&quot; " sheetId="12" r:id="rId12"/>
    <sheet name="ООО&quot;Эко-Сити&quot;" sheetId="13" r:id="rId13"/>
  </sheets>
  <externalReferences>
    <externalReference r:id="rId16"/>
  </externalReferences>
  <definedNames>
    <definedName name="fil">'[1]Справочники'!$H$15</definedName>
    <definedName name="inn">'[1]Справочники'!$G$13</definedName>
    <definedName name="kpp">'[1]Справочники'!$H$13</definedName>
    <definedName name="mo_n">'[1]Справочники'!$F$10</definedName>
    <definedName name="oktmo_n">'[1]Справочники'!$H$10</definedName>
    <definedName name="org_n">'[1]Справочники'!$F$13</definedName>
    <definedName name="vprod">'[1]Справочники'!$E$15</definedName>
    <definedName name="_xlnm.Print_Area" localSheetId="8">'ООО "Комбинат благоустройства"'!$A$1:$D$15</definedName>
    <definedName name="_xlnm.Print_Area" localSheetId="9">'ООО "Чистый город"'!$A$1:$D$18</definedName>
    <definedName name="_xlnm.Print_Area" localSheetId="10">'ООО"СтройСервисКомплект"'!$A$1:$D$18</definedName>
    <definedName name="_xlnm.Print_Area" localSheetId="11">'ООО"Сфера-М" '!$A$1:$D$18</definedName>
    <definedName name="_xlnm.Print_Area" localSheetId="12">'ООО"Эко-Сити"'!$A$1:$D$18</definedName>
  </definedNames>
  <calcPr fullCalcOnLoad="1"/>
</workbook>
</file>

<file path=xl/sharedStrings.xml><?xml version="1.0" encoding="utf-8"?>
<sst xmlns="http://schemas.openxmlformats.org/spreadsheetml/2006/main" count="336" uniqueCount="63">
  <si>
    <t>Наименование индикатора</t>
  </si>
  <si>
    <t>МУП ЖКХ Александровского района</t>
  </si>
  <si>
    <t>ГУП СК "ЖКХ Советского района"</t>
  </si>
  <si>
    <t>ООО "ЖКХ Левокумского района"</t>
  </si>
  <si>
    <t>ИНФОРМАЦИЯ</t>
  </si>
  <si>
    <t xml:space="preserve">о результатах мониторинга выполнения производственной программы организации коммунального комплекса в сфере утилизации (захоронения) твердых бытовых отходов </t>
  </si>
  <si>
    <t>Объем реализации товаров и услуг, куб.м.</t>
  </si>
  <si>
    <t>Характеристика индикатора</t>
  </si>
  <si>
    <t>Определяется по приборам учета (весам), в случае их отсутствия - по нормативам потребления или нормам, установленным в соответствии с законодательством, или иным расчетным методом</t>
  </si>
  <si>
    <t>Отношение объема реализации товаров и услуг к численности населения, получающего услуги организации</t>
  </si>
  <si>
    <t>Удельное потребление, куб.м/чел.</t>
  </si>
  <si>
    <t>Наличие контроля качества товаров и услуг, %</t>
  </si>
  <si>
    <t>Отношение фактического количества анализов проб атмосферного воздуха к нормативному</t>
  </si>
  <si>
    <t>Соответствие качества товаров и услуг установленным требованиям, %</t>
  </si>
  <si>
    <t>Обеспечение инструментального контроля, %</t>
  </si>
  <si>
    <t>Отношение объема твердых бытовых отходов, прошедших процедуру взвешивания, к объему утилизации (захоронения) твердых бытовых отходов</t>
  </si>
  <si>
    <t>Продолжительность (бесперебойность) поставки товаров и услуг, час/день</t>
  </si>
  <si>
    <t>Отношение количества часов предоставления услуг к количеству дней в отчетном периоде</t>
  </si>
  <si>
    <t>Коэффициент защищенности объектов от пожаров, час/день</t>
  </si>
  <si>
    <t xml:space="preserve">Отношение суммарной продолжительности пожаров на объектах к количеству дней в отчетном периоде </t>
  </si>
  <si>
    <t>Коэффициент пожароустойчивости объектов от пожаров, ед.</t>
  </si>
  <si>
    <t>Отношение площади объектов для утилизации (захоронения) твердых бытовых отходов, подверженных пожарам, к площади объектов</t>
  </si>
  <si>
    <t>Коэффициент заполняемости полигона, %</t>
  </si>
  <si>
    <t>Отношение накопленного объема твердых бытовых отходов к проектной вместимости</t>
  </si>
  <si>
    <t>ООО "Арго"</t>
  </si>
  <si>
    <t>МУП "ПТЭК"</t>
  </si>
  <si>
    <t>Отношение количества анализов проб, соответствующих предельно допустимым концентрациям, к фактическому количеству произведенных анализов</t>
  </si>
  <si>
    <t>Наименование организаций коммунального комплекса, осуществляющих деятельность в сфере утилизации (захоронения) твердых бытовых отходов</t>
  </si>
  <si>
    <t xml:space="preserve">Информация по каждой организации представлена на листах. Для удобства поиска нажмите на наименование организации коммунального комплекса на листе "Список ОКК". </t>
  </si>
  <si>
    <t xml:space="preserve">    В соответствии с частью 4 статьи 4 Федерального закона  от 30 декабря 2004 г. № 210-ФЗ «Об основах регулирования тарифов организаций коммунального комплекса» и пунктом 19 Методики проведения мониторинга выполнения производственных и инвестиционных программ организаций коммунального комплекса, утвержденной приказом Министерства регионального развития Российской Федерации от 14 апреля 2008 г. № 48, региональная тарифная комиссия Ставропольского края сообщает 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отходов, регулирование цен (тарифов) на товары и услуги которых на 2011 год осуществлялось региональной тарифной комиссией Ставропольского края. </t>
  </si>
  <si>
    <t>№ п/п</t>
  </si>
  <si>
    <t>ООО "Комбинат благоустройства"</t>
  </si>
  <si>
    <t>ООО "Сфера-М"</t>
  </si>
  <si>
    <t>ООО "СтройСервисКомплект", Ипатовский район</t>
  </si>
  <si>
    <t>27,25*</t>
  </si>
  <si>
    <t>10,00*</t>
  </si>
  <si>
    <t>Установлено на 2013 год</t>
  </si>
  <si>
    <t>Фактически
 за 1 квартал 2013 года</t>
  </si>
  <si>
    <t>102,94*</t>
  </si>
  <si>
    <t>Примечание: * - плановый коэффициент заполняемости полигона на 01.01.2013</t>
  </si>
  <si>
    <t>ООО "Ритм 2", Изобильненский район</t>
  </si>
  <si>
    <t xml:space="preserve">ООО "Чистый город" </t>
  </si>
  <si>
    <t>Установлено с 01.07.2012 по 30.06.2013</t>
  </si>
  <si>
    <t>49,38*</t>
  </si>
  <si>
    <t>Фактически
 за 3 квартал 2012 года</t>
  </si>
  <si>
    <t>Фактически
 за 4 квартал 2012 года</t>
  </si>
  <si>
    <t>Фактически
 с 01.07.2012 по 31.12.2012</t>
  </si>
  <si>
    <t xml:space="preserve">Фактически
 с 01.07.2012 по 31.03.2013 </t>
  </si>
  <si>
    <t>ООО "Эко-Сити"</t>
  </si>
  <si>
    <t>96,31*</t>
  </si>
  <si>
    <t>20,14*</t>
  </si>
  <si>
    <t>Примечание: * - коэффициент заполняемости полигона на 01.01.2013</t>
  </si>
  <si>
    <t>8,61*</t>
  </si>
  <si>
    <t>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                                                 за 1 полугодие 2013 года</t>
  </si>
  <si>
    <t xml:space="preserve"> за 1 полугодие 2013 года</t>
  </si>
  <si>
    <t>Фактически
 за 2 квартал 2013 года</t>
  </si>
  <si>
    <t>Фактически
 за 1 полугодие 2013 года</t>
  </si>
  <si>
    <t xml:space="preserve">Фактически
 с 01.07.2012 по 30.06.2013 </t>
  </si>
  <si>
    <t>Фактически
 за 3 квартал 2013 года</t>
  </si>
  <si>
    <t>Фактически
 за 9 месяцев 2013 года</t>
  </si>
  <si>
    <t xml:space="preserve">Фактически
 с 01.07.2012 по 30.09.2013 </t>
  </si>
  <si>
    <t xml:space="preserve"> за 9 месяцев 2013 года</t>
  </si>
  <si>
    <t xml:space="preserve"> с01.07.2012 по 30.09.2013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</si>
</sst>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#,##0.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u val="single"/>
      <sz val="12"/>
      <color indexed="12"/>
      <name val="Times New Roman Cyr"/>
      <family val="0"/>
    </font>
    <font>
      <u val="single"/>
      <sz val="12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/>
    </xf>
    <xf numFmtId="166" fontId="4" fillId="0" borderId="10" xfId="0" applyNumberFormat="1" applyFont="1" applyBorder="1" applyAlignment="1">
      <alignment horizontal="right" vertical="top" wrapText="1"/>
    </xf>
    <xf numFmtId="166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6" fillId="2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7" fillId="24" borderId="13" xfId="0" applyFont="1" applyFill="1" applyBorder="1" applyAlignment="1">
      <alignment horizontal="justify" wrapText="1"/>
    </xf>
    <xf numFmtId="0" fontId="5" fillId="0" borderId="14" xfId="42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8" xfId="42" applyFont="1" applyFill="1" applyBorder="1" applyAlignment="1" applyProtection="1">
      <alignment horizontal="left" wrapText="1"/>
      <protection/>
    </xf>
    <xf numFmtId="166" fontId="4" fillId="25" borderId="10" xfId="0" applyNumberFormat="1" applyFont="1" applyFill="1" applyBorder="1" applyAlignment="1">
      <alignment horizontal="right" vertical="top" wrapText="1"/>
    </xf>
    <xf numFmtId="4" fontId="4" fillId="25" borderId="10" xfId="0" applyNumberFormat="1" applyFont="1" applyFill="1" applyBorder="1" applyAlignment="1">
      <alignment horizontal="right" vertical="top" wrapText="1"/>
    </xf>
    <xf numFmtId="4" fontId="4" fillId="25" borderId="10" xfId="0" applyNumberFormat="1" applyFont="1" applyFill="1" applyBorder="1" applyAlignment="1">
      <alignment horizontal="right" vertical="top"/>
    </xf>
    <xf numFmtId="166" fontId="4" fillId="25" borderId="10" xfId="0" applyNumberFormat="1" applyFont="1" applyFill="1" applyBorder="1" applyAlignment="1">
      <alignment horizontal="right" vertical="top"/>
    </xf>
    <xf numFmtId="166" fontId="4" fillId="0" borderId="10" xfId="0" applyNumberFormat="1" applyFont="1" applyFill="1" applyBorder="1" applyAlignment="1">
      <alignment horizontal="right" vertical="top"/>
    </xf>
    <xf numFmtId="0" fontId="4" fillId="0" borderId="0" xfId="53" applyFont="1" applyFill="1" applyAlignment="1">
      <alignment horizontal="left"/>
      <protection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42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2" fillId="0" borderId="14" xfId="42" applyFill="1" applyBorder="1" applyAlignment="1" applyProtection="1">
      <alignment horizontal="left" vertical="center"/>
      <protection/>
    </xf>
    <xf numFmtId="0" fontId="5" fillId="0" borderId="14" xfId="42" applyFont="1" applyFill="1" applyBorder="1" applyAlignment="1" applyProtection="1">
      <alignment horizontal="left" vertical="center"/>
      <protection/>
    </xf>
    <xf numFmtId="0" fontId="8" fillId="0" borderId="14" xfId="42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ab_24_Расчет индикатор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54;&#1050;&#1050;\&#1055;&#1086;&#1083;&#1080;&#1075;&#1086;&#1085;%20&#107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1">
        <row r="10">
          <cell r="F10" t="str">
            <v>Город Ставрополь</v>
          </cell>
          <cell r="H10" t="str">
            <v>07701000</v>
          </cell>
        </row>
        <row r="13">
          <cell r="F13" t="str">
            <v>ООО "Полигон Яр"</v>
          </cell>
          <cell r="G13" t="str">
            <v>2635074930</v>
          </cell>
          <cell r="H13" t="str">
            <v>263401001</v>
          </cell>
        </row>
        <row r="15">
          <cell r="E15" t="str">
            <v> захоронение 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00390625" style="16" customWidth="1"/>
    <col min="2" max="2" width="100.625" style="16" customWidth="1"/>
    <col min="3" max="16384" width="9.125" style="16" customWidth="1"/>
  </cols>
  <sheetData>
    <row r="2" ht="20.25" customHeight="1" thickBot="1"/>
    <row r="3" spans="2:6" ht="15.75">
      <c r="B3" s="17" t="s">
        <v>4</v>
      </c>
      <c r="C3" s="18"/>
      <c r="D3" s="18"/>
      <c r="E3" s="18"/>
      <c r="F3" s="18"/>
    </row>
    <row r="4" spans="2:6" ht="54" customHeight="1">
      <c r="B4" s="19" t="s">
        <v>53</v>
      </c>
      <c r="C4" s="20"/>
      <c r="D4" s="20"/>
      <c r="E4" s="20"/>
      <c r="F4" s="20"/>
    </row>
    <row r="5" spans="2:6" ht="15.75">
      <c r="B5" s="21"/>
      <c r="C5" s="22"/>
      <c r="D5" s="22"/>
      <c r="E5" s="22"/>
      <c r="F5" s="22"/>
    </row>
    <row r="6" spans="2:6" ht="141.75">
      <c r="B6" s="23" t="s">
        <v>29</v>
      </c>
      <c r="C6" s="24"/>
      <c r="D6" s="24"/>
      <c r="E6" s="24"/>
      <c r="F6" s="24"/>
    </row>
    <row r="7" ht="49.5" customHeight="1" thickBot="1">
      <c r="B7" s="25" t="s">
        <v>28</v>
      </c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2:L18"/>
  <sheetViews>
    <sheetView zoomScale="85" zoomScaleNormal="85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D5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8.00390625" style="1" customWidth="1"/>
    <col min="6" max="6" width="15.125" style="1" customWidth="1"/>
    <col min="7" max="7" width="18.625" style="1" customWidth="1"/>
    <col min="8" max="8" width="17.375" style="1" customWidth="1"/>
    <col min="9" max="9" width="15.875" style="1" customWidth="1"/>
    <col min="10" max="10" width="17.25390625" style="1" customWidth="1"/>
    <col min="11" max="11" width="15.25390625" style="1" customWidth="1"/>
    <col min="12" max="12" width="16.125" style="1" customWidth="1"/>
    <col min="13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3" customHeight="1">
      <c r="A3" s="52" t="s">
        <v>5</v>
      </c>
      <c r="B3" s="52"/>
      <c r="C3" s="52"/>
      <c r="D3" s="52"/>
    </row>
    <row r="4" spans="1:4" ht="15.75">
      <c r="A4" s="53" t="s">
        <v>62</v>
      </c>
      <c r="B4" s="53"/>
      <c r="C4" s="53"/>
      <c r="D4" s="53"/>
    </row>
    <row r="5" spans="1:4" ht="15.75">
      <c r="A5" s="51" t="str">
        <f>'Список ОКК'!C10</f>
        <v>ООО "Чистый город" </v>
      </c>
      <c r="B5" s="51"/>
      <c r="C5" s="51"/>
      <c r="D5" s="51"/>
    </row>
    <row r="7" spans="1:12" ht="91.5" customHeight="1">
      <c r="A7" s="2" t="s">
        <v>0</v>
      </c>
      <c r="B7" s="2" t="s">
        <v>7</v>
      </c>
      <c r="C7" s="2" t="s">
        <v>42</v>
      </c>
      <c r="D7" s="2" t="s">
        <v>44</v>
      </c>
      <c r="E7" s="2" t="s">
        <v>45</v>
      </c>
      <c r="F7" s="2" t="s">
        <v>46</v>
      </c>
      <c r="G7" s="2" t="s">
        <v>37</v>
      </c>
      <c r="H7" s="2" t="s">
        <v>47</v>
      </c>
      <c r="I7" s="2" t="s">
        <v>55</v>
      </c>
      <c r="J7" s="2" t="s">
        <v>57</v>
      </c>
      <c r="K7" s="2" t="s">
        <v>58</v>
      </c>
      <c r="L7" s="2" t="s">
        <v>60</v>
      </c>
    </row>
    <row r="8" spans="1:12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6</v>
      </c>
      <c r="H8" s="3">
        <v>6</v>
      </c>
      <c r="I8" s="3">
        <v>6</v>
      </c>
      <c r="J8" s="3">
        <v>6</v>
      </c>
      <c r="K8" s="3">
        <v>6</v>
      </c>
      <c r="L8" s="3">
        <v>6</v>
      </c>
    </row>
    <row r="9" spans="1:12" ht="47.25">
      <c r="A9" s="4" t="s">
        <v>6</v>
      </c>
      <c r="B9" s="4" t="s">
        <v>8</v>
      </c>
      <c r="C9" s="10">
        <v>807453.42</v>
      </c>
      <c r="D9" s="11">
        <v>223979.4</v>
      </c>
      <c r="E9" s="10">
        <v>206039.9</v>
      </c>
      <c r="F9" s="11">
        <v>430019.3</v>
      </c>
      <c r="G9" s="11">
        <v>197528.5</v>
      </c>
      <c r="H9" s="11">
        <v>627547.8</v>
      </c>
      <c r="I9" s="11">
        <v>157656.2</v>
      </c>
      <c r="J9" s="11">
        <v>785204</v>
      </c>
      <c r="K9" s="11">
        <v>146354.1</v>
      </c>
      <c r="L9" s="11">
        <f>785204+K9</f>
        <v>931558.1</v>
      </c>
    </row>
    <row r="10" spans="1:12" ht="31.5">
      <c r="A10" s="4" t="s">
        <v>11</v>
      </c>
      <c r="B10" s="4" t="s">
        <v>12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</row>
    <row r="11" spans="1:12" ht="47.25">
      <c r="A11" s="4" t="s">
        <v>13</v>
      </c>
      <c r="B11" s="4" t="s">
        <v>26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  <c r="K11" s="6">
        <v>100</v>
      </c>
      <c r="L11" s="6">
        <v>100</v>
      </c>
    </row>
    <row r="12" spans="1:12" ht="47.25">
      <c r="A12" s="4" t="s">
        <v>14</v>
      </c>
      <c r="B12" s="4" t="s">
        <v>15</v>
      </c>
      <c r="C12" s="6">
        <v>100</v>
      </c>
      <c r="D12" s="7">
        <v>100</v>
      </c>
      <c r="E12" s="6">
        <v>100</v>
      </c>
      <c r="F12" s="7">
        <v>100</v>
      </c>
      <c r="G12" s="7">
        <v>100</v>
      </c>
      <c r="H12" s="7">
        <v>100</v>
      </c>
      <c r="I12" s="7">
        <v>100</v>
      </c>
      <c r="J12" s="7">
        <v>100</v>
      </c>
      <c r="K12" s="7">
        <v>100</v>
      </c>
      <c r="L12" s="7">
        <v>100</v>
      </c>
    </row>
    <row r="13" spans="1:12" ht="47.25">
      <c r="A13" s="4" t="s">
        <v>16</v>
      </c>
      <c r="B13" s="4" t="s">
        <v>17</v>
      </c>
      <c r="C13" s="6">
        <v>16</v>
      </c>
      <c r="D13" s="7">
        <v>11</v>
      </c>
      <c r="E13" s="6">
        <v>11</v>
      </c>
      <c r="F13" s="7">
        <v>11</v>
      </c>
      <c r="G13" s="7">
        <v>11</v>
      </c>
      <c r="H13" s="7">
        <v>11</v>
      </c>
      <c r="I13" s="7">
        <v>11</v>
      </c>
      <c r="J13" s="7">
        <v>11</v>
      </c>
      <c r="K13" s="7">
        <v>11</v>
      </c>
      <c r="L13" s="7">
        <v>11</v>
      </c>
    </row>
    <row r="14" spans="1:12" ht="31.5">
      <c r="A14" s="4" t="s">
        <v>18</v>
      </c>
      <c r="B14" s="4" t="s">
        <v>19</v>
      </c>
      <c r="C14" s="6">
        <v>0</v>
      </c>
      <c r="D14" s="7">
        <v>0.85</v>
      </c>
      <c r="E14" s="6">
        <v>0.85</v>
      </c>
      <c r="F14" s="7">
        <v>1.7</v>
      </c>
      <c r="G14" s="7">
        <v>1.7</v>
      </c>
      <c r="H14" s="7">
        <v>1.7</v>
      </c>
      <c r="I14" s="7">
        <v>1.7</v>
      </c>
      <c r="J14" s="7">
        <v>1.7</v>
      </c>
      <c r="K14" s="7">
        <v>1.7</v>
      </c>
      <c r="L14" s="7">
        <v>1.7</v>
      </c>
    </row>
    <row r="15" spans="1:12" ht="31.5">
      <c r="A15" s="4" t="s">
        <v>20</v>
      </c>
      <c r="B15" s="4" t="s">
        <v>21</v>
      </c>
      <c r="C15" s="6">
        <v>0</v>
      </c>
      <c r="D15" s="7">
        <v>0</v>
      </c>
      <c r="E15" s="6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31.5">
      <c r="A16" s="5" t="s">
        <v>22</v>
      </c>
      <c r="B16" s="4" t="s">
        <v>23</v>
      </c>
      <c r="C16" s="15" t="s">
        <v>43</v>
      </c>
      <c r="D16" s="15">
        <v>51.09</v>
      </c>
      <c r="E16" s="15">
        <v>51.51</v>
      </c>
      <c r="F16" s="15">
        <v>51.51</v>
      </c>
      <c r="G16" s="15">
        <v>51.51</v>
      </c>
      <c r="H16" s="15">
        <v>51.51</v>
      </c>
      <c r="I16" s="15">
        <v>51.51</v>
      </c>
      <c r="J16" s="15">
        <v>51.51</v>
      </c>
      <c r="K16" s="15">
        <v>52.18</v>
      </c>
      <c r="L16" s="15">
        <v>52.18</v>
      </c>
    </row>
    <row r="18" ht="15.75">
      <c r="A18" s="1" t="s">
        <v>39</v>
      </c>
    </row>
  </sheetData>
  <sheetProtection/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0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D5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3" width="14.875" style="1" customWidth="1"/>
    <col min="4" max="4" width="13.875" style="1" customWidth="1"/>
    <col min="5" max="5" width="17.25390625" style="1" customWidth="1"/>
    <col min="6" max="6" width="18.25390625" style="1" customWidth="1"/>
    <col min="7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3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4" ht="15.75">
      <c r="A5" s="51" t="str">
        <f>'Список ОКК'!C11</f>
        <v>ООО "СтройСервисКомплект", Ипатовский район</v>
      </c>
      <c r="B5" s="51"/>
      <c r="C5" s="51"/>
      <c r="D5" s="51"/>
    </row>
    <row r="7" spans="1:6" ht="52.5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6</v>
      </c>
      <c r="B9" s="4" t="s">
        <v>8</v>
      </c>
      <c r="C9" s="11">
        <v>348054.1</v>
      </c>
      <c r="D9" s="11">
        <v>70250</v>
      </c>
      <c r="E9" s="10">
        <v>70250</v>
      </c>
      <c r="F9" s="11">
        <v>140500</v>
      </c>
    </row>
    <row r="10" spans="1:6" ht="31.5">
      <c r="A10" s="4" t="s">
        <v>10</v>
      </c>
      <c r="B10" s="4" t="s">
        <v>9</v>
      </c>
      <c r="C10" s="9">
        <v>0</v>
      </c>
      <c r="D10" s="9">
        <v>0</v>
      </c>
      <c r="E10" s="8">
        <v>0</v>
      </c>
      <c r="F10" s="9">
        <v>0</v>
      </c>
    </row>
    <row r="11" spans="1:6" ht="31.5">
      <c r="A11" s="4" t="s">
        <v>11</v>
      </c>
      <c r="B11" s="4" t="s">
        <v>12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13</v>
      </c>
      <c r="B12" s="4" t="s">
        <v>26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14</v>
      </c>
      <c r="B13" s="4" t="s">
        <v>15</v>
      </c>
      <c r="C13" s="7">
        <v>0</v>
      </c>
      <c r="D13" s="7">
        <v>0</v>
      </c>
      <c r="E13" s="6">
        <v>0</v>
      </c>
      <c r="F13" s="7">
        <v>0</v>
      </c>
    </row>
    <row r="14" spans="1:6" ht="47.25">
      <c r="A14" s="4" t="s">
        <v>16</v>
      </c>
      <c r="B14" s="4" t="s">
        <v>17</v>
      </c>
      <c r="C14" s="7">
        <v>11</v>
      </c>
      <c r="D14" s="7">
        <v>11</v>
      </c>
      <c r="E14" s="6">
        <v>11</v>
      </c>
      <c r="F14" s="7">
        <v>11</v>
      </c>
    </row>
    <row r="15" spans="1:6" ht="31.5">
      <c r="A15" s="4" t="s">
        <v>18</v>
      </c>
      <c r="B15" s="4" t="s">
        <v>19</v>
      </c>
      <c r="C15" s="7">
        <v>0.113</v>
      </c>
      <c r="D15" s="7">
        <v>0.018</v>
      </c>
      <c r="E15" s="6">
        <v>0.017</v>
      </c>
      <c r="F15" s="7">
        <v>0.017</v>
      </c>
    </row>
    <row r="16" spans="1:6" ht="31.5">
      <c r="A16" s="4" t="s">
        <v>20</v>
      </c>
      <c r="B16" s="4" t="s">
        <v>21</v>
      </c>
      <c r="C16" s="7">
        <v>0.005</v>
      </c>
      <c r="D16" s="7">
        <v>0</v>
      </c>
      <c r="E16" s="7">
        <v>0</v>
      </c>
      <c r="F16" s="7">
        <v>0</v>
      </c>
    </row>
    <row r="17" spans="1:6" ht="31.5">
      <c r="A17" s="5" t="s">
        <v>22</v>
      </c>
      <c r="B17" s="4" t="s">
        <v>23</v>
      </c>
      <c r="C17" s="15" t="s">
        <v>50</v>
      </c>
      <c r="D17" s="15">
        <v>36.72</v>
      </c>
      <c r="E17" s="15">
        <v>44.38</v>
      </c>
      <c r="F17" s="15">
        <v>44.38</v>
      </c>
    </row>
    <row r="18" spans="1:4" ht="15.75">
      <c r="A18" s="30"/>
      <c r="B18" s="31"/>
      <c r="C18" s="32"/>
      <c r="D18" s="32"/>
    </row>
    <row r="19" ht="15.75">
      <c r="A19" s="1" t="s">
        <v>51</v>
      </c>
    </row>
    <row r="20" ht="15.75">
      <c r="A20" s="41"/>
    </row>
  </sheetData>
  <sheetProtection/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2:H1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D4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6.625" style="1" customWidth="1"/>
    <col min="6" max="6" width="16.375" style="1" customWidth="1"/>
    <col min="7" max="7" width="16.625" style="1" customWidth="1"/>
    <col min="8" max="8" width="13.7539062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3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4" ht="15.75">
      <c r="A5" s="51" t="str">
        <f>'Список ОКК'!C12</f>
        <v>ООО "Сфера-М"</v>
      </c>
      <c r="B5" s="51"/>
      <c r="C5" s="51"/>
      <c r="D5" s="51"/>
    </row>
    <row r="7" spans="1:8" ht="75.75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10">
        <v>262000</v>
      </c>
      <c r="D9" s="40">
        <v>65500</v>
      </c>
      <c r="E9" s="10">
        <v>86021.3</v>
      </c>
      <c r="F9" s="11">
        <v>151521.3</v>
      </c>
      <c r="G9" s="10">
        <v>88912.2</v>
      </c>
      <c r="H9" s="11">
        <f>F9+G9</f>
        <v>240433.5</v>
      </c>
    </row>
    <row r="10" spans="1:8" ht="31.5">
      <c r="A10" s="4" t="s">
        <v>11</v>
      </c>
      <c r="B10" s="4" t="s">
        <v>12</v>
      </c>
      <c r="C10" s="6">
        <v>100</v>
      </c>
      <c r="D10" s="14">
        <v>100</v>
      </c>
      <c r="E10" s="8">
        <v>100</v>
      </c>
      <c r="F10" s="9">
        <v>100</v>
      </c>
      <c r="G10" s="8">
        <v>100</v>
      </c>
      <c r="H10" s="9">
        <v>100</v>
      </c>
    </row>
    <row r="11" spans="1:8" ht="47.25">
      <c r="A11" s="4" t="s">
        <v>13</v>
      </c>
      <c r="B11" s="4" t="s">
        <v>26</v>
      </c>
      <c r="C11" s="6">
        <v>100</v>
      </c>
      <c r="D11" s="14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15</v>
      </c>
      <c r="C12" s="6">
        <v>0</v>
      </c>
      <c r="D12" s="15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47.25">
      <c r="A13" s="4" t="s">
        <v>16</v>
      </c>
      <c r="B13" s="4" t="s">
        <v>17</v>
      </c>
      <c r="C13" s="6">
        <v>10</v>
      </c>
      <c r="D13" s="15">
        <v>10</v>
      </c>
      <c r="E13" s="6">
        <v>10</v>
      </c>
      <c r="F13" s="7">
        <v>10</v>
      </c>
      <c r="G13" s="6">
        <v>10</v>
      </c>
      <c r="H13" s="7">
        <v>10</v>
      </c>
    </row>
    <row r="14" spans="1:8" ht="31.5">
      <c r="A14" s="4" t="s">
        <v>18</v>
      </c>
      <c r="B14" s="4" t="s">
        <v>19</v>
      </c>
      <c r="C14" s="6">
        <v>0</v>
      </c>
      <c r="D14" s="15">
        <v>0</v>
      </c>
      <c r="E14" s="6">
        <v>0</v>
      </c>
      <c r="F14" s="7">
        <v>0</v>
      </c>
      <c r="G14" s="6">
        <v>0</v>
      </c>
      <c r="H14" s="7">
        <v>0</v>
      </c>
    </row>
    <row r="15" spans="1:8" ht="31.5">
      <c r="A15" s="4" t="s">
        <v>20</v>
      </c>
      <c r="B15" s="4" t="s">
        <v>21</v>
      </c>
      <c r="C15" s="6">
        <v>0</v>
      </c>
      <c r="D15" s="15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5" t="s">
        <v>22</v>
      </c>
      <c r="B16" s="4" t="s">
        <v>23</v>
      </c>
      <c r="C16" s="15" t="s">
        <v>34</v>
      </c>
      <c r="D16" s="15">
        <v>27.25</v>
      </c>
      <c r="E16" s="15">
        <v>36.28</v>
      </c>
      <c r="F16" s="15">
        <v>36.28</v>
      </c>
      <c r="G16" s="15">
        <v>20.17</v>
      </c>
      <c r="H16" s="15">
        <v>20.17</v>
      </c>
    </row>
    <row r="17" spans="4:6" ht="15.75">
      <c r="D17" s="48"/>
      <c r="E17" s="48"/>
      <c r="F17" s="48"/>
    </row>
    <row r="18" ht="15.75">
      <c r="A18" s="1" t="s">
        <v>39</v>
      </c>
    </row>
    <row r="19" ht="15.75">
      <c r="A19" s="41"/>
    </row>
  </sheetData>
  <sheetProtection/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2:H16"/>
  <sheetViews>
    <sheetView tabSelected="1" zoomScale="85" zoomScaleNormal="85" zoomScalePageLayoutView="0" workbookViewId="0" topLeftCell="A1">
      <pane xSplit="1" ySplit="7" topLeftCell="C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7" sqref="H17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7.125" style="1" customWidth="1"/>
    <col min="6" max="6" width="16.75390625" style="1" customWidth="1"/>
    <col min="7" max="7" width="17.00390625" style="1" customWidth="1"/>
    <col min="8" max="8" width="15.62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3" customHeight="1">
      <c r="A3" s="52" t="s">
        <v>5</v>
      </c>
      <c r="B3" s="52"/>
      <c r="C3" s="52"/>
      <c r="D3" s="52"/>
    </row>
    <row r="4" spans="1:4" ht="15.75">
      <c r="A4" s="53" t="s">
        <v>54</v>
      </c>
      <c r="B4" s="53"/>
      <c r="C4" s="53"/>
      <c r="D4" s="53"/>
    </row>
    <row r="5" spans="1:4" ht="15.75">
      <c r="A5" s="51" t="str">
        <f>'Список ОКК'!C13</f>
        <v>ООО "Эко-Сити"</v>
      </c>
      <c r="B5" s="51"/>
      <c r="C5" s="51"/>
      <c r="D5" s="51"/>
    </row>
    <row r="7" spans="1:8" ht="72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36">
        <v>150000</v>
      </c>
      <c r="D9" s="39">
        <v>0</v>
      </c>
      <c r="E9" s="50">
        <v>12785</v>
      </c>
      <c r="F9" s="11">
        <v>12785</v>
      </c>
      <c r="G9" s="50">
        <v>28955</v>
      </c>
      <c r="H9" s="11">
        <f>F9+G9</f>
        <v>41740</v>
      </c>
    </row>
    <row r="10" spans="1:8" ht="31.5">
      <c r="A10" s="4" t="s">
        <v>11</v>
      </c>
      <c r="B10" s="4" t="s">
        <v>12</v>
      </c>
      <c r="C10" s="37">
        <v>100</v>
      </c>
      <c r="D10" s="37">
        <v>0</v>
      </c>
      <c r="E10" s="8">
        <v>100</v>
      </c>
      <c r="F10" s="9">
        <v>100</v>
      </c>
      <c r="G10" s="8">
        <v>100</v>
      </c>
      <c r="H10" s="9">
        <v>100</v>
      </c>
    </row>
    <row r="11" spans="1:8" ht="47.25">
      <c r="A11" s="4" t="s">
        <v>13</v>
      </c>
      <c r="B11" s="4" t="s">
        <v>26</v>
      </c>
      <c r="C11" s="37">
        <v>100</v>
      </c>
      <c r="D11" s="37">
        <v>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15</v>
      </c>
      <c r="C12" s="37">
        <v>0</v>
      </c>
      <c r="D12" s="38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47.25">
      <c r="A13" s="4" t="s">
        <v>16</v>
      </c>
      <c r="B13" s="4" t="s">
        <v>17</v>
      </c>
      <c r="C13" s="37">
        <v>14</v>
      </c>
      <c r="D13" s="38">
        <v>0</v>
      </c>
      <c r="E13" s="6">
        <v>8</v>
      </c>
      <c r="F13" s="7">
        <v>8</v>
      </c>
      <c r="G13" s="6">
        <v>8</v>
      </c>
      <c r="H13" s="7">
        <v>8</v>
      </c>
    </row>
    <row r="14" spans="1:8" ht="31.5">
      <c r="A14" s="4" t="s">
        <v>18</v>
      </c>
      <c r="B14" s="4" t="s">
        <v>19</v>
      </c>
      <c r="C14" s="37">
        <v>1.2</v>
      </c>
      <c r="D14" s="38">
        <v>0</v>
      </c>
      <c r="E14" s="6">
        <v>1.2</v>
      </c>
      <c r="F14" s="7">
        <v>1.2</v>
      </c>
      <c r="G14" s="6">
        <v>0</v>
      </c>
      <c r="H14" s="7">
        <v>0</v>
      </c>
    </row>
    <row r="15" spans="1:8" ht="31.5">
      <c r="A15" s="4" t="s">
        <v>20</v>
      </c>
      <c r="B15" s="4" t="s">
        <v>21</v>
      </c>
      <c r="C15" s="37">
        <v>1</v>
      </c>
      <c r="D15" s="38">
        <v>0</v>
      </c>
      <c r="E15" s="6">
        <v>1</v>
      </c>
      <c r="F15" s="7">
        <v>1</v>
      </c>
      <c r="G15" s="6">
        <v>1</v>
      </c>
      <c r="H15" s="7">
        <v>1</v>
      </c>
    </row>
    <row r="16" spans="1:8" ht="31.5">
      <c r="A16" s="5" t="s">
        <v>22</v>
      </c>
      <c r="B16" s="4" t="s">
        <v>23</v>
      </c>
      <c r="C16" s="38">
        <v>0</v>
      </c>
      <c r="D16" s="38">
        <v>0</v>
      </c>
      <c r="E16" s="38">
        <v>0.03</v>
      </c>
      <c r="F16" s="38">
        <v>0.03</v>
      </c>
      <c r="G16" s="38">
        <v>0.1</v>
      </c>
      <c r="H16" s="38">
        <v>0.1</v>
      </c>
    </row>
  </sheetData>
  <sheetProtection/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13" customWidth="1"/>
    <col min="2" max="2" width="8.25390625" style="33" customWidth="1"/>
    <col min="3" max="3" width="63.25390625" style="13" customWidth="1"/>
    <col min="4" max="16384" width="9.125" style="13" customWidth="1"/>
  </cols>
  <sheetData>
    <row r="1" ht="31.5" customHeight="1" thickBot="1"/>
    <row r="2" spans="2:3" ht="56.25" customHeight="1" thickBot="1">
      <c r="B2" s="28" t="s">
        <v>30</v>
      </c>
      <c r="C2" s="29" t="s">
        <v>27</v>
      </c>
    </row>
    <row r="3" spans="2:3" ht="18.75" customHeight="1">
      <c r="B3" s="42">
        <v>1</v>
      </c>
      <c r="C3" s="43" t="s">
        <v>2</v>
      </c>
    </row>
    <row r="4" spans="2:3" ht="18.75" customHeight="1">
      <c r="B4" s="44">
        <v>2</v>
      </c>
      <c r="C4" s="26" t="s">
        <v>1</v>
      </c>
    </row>
    <row r="5" spans="2:3" ht="18.75" customHeight="1">
      <c r="B5" s="44">
        <v>3</v>
      </c>
      <c r="C5" s="45" t="s">
        <v>25</v>
      </c>
    </row>
    <row r="6" spans="2:3" ht="18.75" customHeight="1">
      <c r="B6" s="44">
        <v>4</v>
      </c>
      <c r="C6" s="46" t="s">
        <v>24</v>
      </c>
    </row>
    <row r="7" spans="2:3" ht="18.75" customHeight="1">
      <c r="B7" s="44">
        <v>5</v>
      </c>
      <c r="C7" s="46" t="s">
        <v>40</v>
      </c>
    </row>
    <row r="8" spans="2:3" ht="18.75" customHeight="1">
      <c r="B8" s="44">
        <v>6</v>
      </c>
      <c r="C8" s="26" t="s">
        <v>3</v>
      </c>
    </row>
    <row r="9" spans="2:3" ht="18.75" customHeight="1">
      <c r="B9" s="44">
        <v>7</v>
      </c>
      <c r="C9" s="26" t="s">
        <v>31</v>
      </c>
    </row>
    <row r="10" spans="2:3" ht="18.75" customHeight="1">
      <c r="B10" s="44">
        <v>8</v>
      </c>
      <c r="C10" s="26" t="s">
        <v>41</v>
      </c>
    </row>
    <row r="11" spans="2:3" ht="15.75">
      <c r="B11" s="49">
        <v>9</v>
      </c>
      <c r="C11" s="47" t="s">
        <v>33</v>
      </c>
    </row>
    <row r="12" spans="2:3" ht="16.5" thickBot="1">
      <c r="B12" s="34">
        <v>10</v>
      </c>
      <c r="C12" s="35" t="s">
        <v>32</v>
      </c>
    </row>
    <row r="13" spans="2:3" ht="16.5" thickBot="1">
      <c r="B13" s="34">
        <v>11</v>
      </c>
      <c r="C13" s="35" t="s">
        <v>48</v>
      </c>
    </row>
    <row r="15" ht="15.75">
      <c r="B15" s="27"/>
    </row>
    <row r="16" ht="15.75">
      <c r="B16" s="27"/>
    </row>
  </sheetData>
  <sheetProtection/>
  <hyperlinks>
    <hyperlink ref="C3" location="'ГУП СК &quot;ЖКХ Советского района&quot;'!A1" display="ГУП СК &quot;ЖКХ Советского района&quot;"/>
    <hyperlink ref="C8" location="'ООО &quot;ЖКХ Левокумского района&quot;'!A1" display="ООО &quot;ЖКХ Левокумского района&quot;"/>
    <hyperlink ref="C4" location="'МУП ЖКХ Александровского района'!A1" display="МУП ЖКХ Александровского района"/>
    <hyperlink ref="C6" location="'ООО&quot;Арго&quot;'!A1" display="ООО &quot;Арго&quot;"/>
    <hyperlink ref="C10" location="'ООО &quot;Чистый город&quot;'!A1" display="ООО &quot;Чистый город&quot; "/>
    <hyperlink ref="C7" location="'ООО &quot;Ритм-2&quot;'!A1" display="ООО &quot;Ритм 2&quot;, Изобильненский район"/>
    <hyperlink ref="C9" location="'ООО &quot;Комбинат благоустройства&quot;'!A1" display="ООО &quot;Комбинат благоустройства&quot;"/>
    <hyperlink ref="C11" location="'ООО&quot;Стройсервискомплект&quot;'!A1" display="ООО &quot;СтройСервисКомплект&quot; Ипатовский район (тонн)"/>
    <hyperlink ref="C12" location="'ООО&quot;Сфера-М&quot; '!Область_печати" display="ООО &quot;Сфера-М&quot;"/>
    <hyperlink ref="C13" location="'ООО&quot;Эко-Сити&quot;'!Область_печати" display="ООО &quot;Эко-Сити&quot;"/>
    <hyperlink ref="C5" location="'МУП &quot;ПТЭК&quot; '!A1" display="МУП &quot;ПТЭК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H1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D5"/>
    </sheetView>
  </sheetViews>
  <sheetFormatPr defaultColWidth="9.00390625" defaultRowHeight="12.75"/>
  <cols>
    <col min="1" max="1" width="39.125" style="1" customWidth="1"/>
    <col min="2" max="2" width="73.875" style="1" customWidth="1"/>
    <col min="3" max="3" width="13.75390625" style="1" customWidth="1"/>
    <col min="4" max="4" width="14.00390625" style="1" customWidth="1"/>
    <col min="5" max="5" width="14.75390625" style="1" customWidth="1"/>
    <col min="6" max="6" width="17.00390625" style="1" customWidth="1"/>
    <col min="7" max="7" width="14.875" style="1" customWidth="1"/>
    <col min="8" max="8" width="15.87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3.75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4" ht="15.75">
      <c r="A5" s="51" t="str">
        <f>'Список ОКК'!C3</f>
        <v>ГУП СК "ЖКХ Советского района"</v>
      </c>
      <c r="B5" s="51"/>
      <c r="C5" s="51"/>
      <c r="D5" s="51"/>
    </row>
    <row r="7" spans="1:8" ht="82.5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10">
        <v>82400</v>
      </c>
      <c r="D9" s="11">
        <v>21873.1</v>
      </c>
      <c r="E9" s="10">
        <v>18055</v>
      </c>
      <c r="F9" s="11">
        <v>39928.1</v>
      </c>
      <c r="G9" s="10">
        <v>19419</v>
      </c>
      <c r="H9" s="11">
        <f>39928.1+G9</f>
        <v>59347.1</v>
      </c>
    </row>
    <row r="10" spans="1:8" ht="31.5">
      <c r="A10" s="4" t="s">
        <v>10</v>
      </c>
      <c r="B10" s="4" t="s">
        <v>9</v>
      </c>
      <c r="C10" s="8">
        <v>0</v>
      </c>
      <c r="D10" s="9">
        <v>0</v>
      </c>
      <c r="E10" s="8">
        <v>0</v>
      </c>
      <c r="F10" s="9">
        <v>0</v>
      </c>
      <c r="G10" s="8">
        <v>0</v>
      </c>
      <c r="H10" s="9">
        <v>0</v>
      </c>
    </row>
    <row r="11" spans="1:8" ht="31.5">
      <c r="A11" s="4" t="s">
        <v>11</v>
      </c>
      <c r="B11" s="4" t="s">
        <v>12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13</v>
      </c>
      <c r="B12" s="4" t="s">
        <v>26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14</v>
      </c>
      <c r="B13" s="4" t="s">
        <v>15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</row>
    <row r="14" spans="1:8" ht="47.25">
      <c r="A14" s="4" t="s">
        <v>16</v>
      </c>
      <c r="B14" s="4" t="s">
        <v>17</v>
      </c>
      <c r="C14" s="6">
        <v>5.2</v>
      </c>
      <c r="D14" s="7">
        <v>5.2</v>
      </c>
      <c r="E14" s="6">
        <v>5.2</v>
      </c>
      <c r="F14" s="7">
        <v>5.2</v>
      </c>
      <c r="G14" s="6">
        <v>4.3</v>
      </c>
      <c r="H14" s="7">
        <v>4.3</v>
      </c>
    </row>
    <row r="15" spans="1:8" ht="31.5">
      <c r="A15" s="4" t="s">
        <v>18</v>
      </c>
      <c r="B15" s="4" t="s">
        <v>19</v>
      </c>
      <c r="C15" s="6">
        <v>0.043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4" t="s">
        <v>20</v>
      </c>
      <c r="B16" s="4" t="s">
        <v>21</v>
      </c>
      <c r="C16" s="6">
        <v>1</v>
      </c>
      <c r="D16" s="7">
        <v>1</v>
      </c>
      <c r="E16" s="6">
        <v>1</v>
      </c>
      <c r="F16" s="7">
        <v>1</v>
      </c>
      <c r="G16" s="6">
        <v>1</v>
      </c>
      <c r="H16" s="7">
        <v>1</v>
      </c>
    </row>
    <row r="17" spans="1:8" ht="31.5">
      <c r="A17" s="5" t="s">
        <v>22</v>
      </c>
      <c r="B17" s="4" t="s">
        <v>23</v>
      </c>
      <c r="C17" s="6" t="s">
        <v>38</v>
      </c>
      <c r="D17" s="7">
        <v>98.97</v>
      </c>
      <c r="E17" s="6">
        <v>82.7</v>
      </c>
      <c r="F17" s="7">
        <v>82.7</v>
      </c>
      <c r="G17" s="6">
        <v>84.15</v>
      </c>
      <c r="H17" s="7">
        <v>84.15</v>
      </c>
    </row>
    <row r="19" ht="15.75">
      <c r="A19" s="1" t="s">
        <v>39</v>
      </c>
    </row>
  </sheetData>
  <sheetProtection/>
  <mergeCells count="4">
    <mergeCell ref="A2:D2"/>
    <mergeCell ref="A3:D3"/>
    <mergeCell ref="A4:D4"/>
    <mergeCell ref="A5:D5"/>
  </mergeCells>
  <printOptions/>
  <pageMargins left="0.54" right="0.33" top="0.28" bottom="0.27" header="0.25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H1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6" sqref="A16"/>
    </sheetView>
  </sheetViews>
  <sheetFormatPr defaultColWidth="9.00390625" defaultRowHeight="12.75"/>
  <cols>
    <col min="1" max="1" width="39.125" style="1" customWidth="1"/>
    <col min="2" max="2" width="72.625" style="1" customWidth="1"/>
    <col min="3" max="3" width="14.125" style="1" customWidth="1"/>
    <col min="4" max="4" width="14.125" style="1" bestFit="1" customWidth="1"/>
    <col min="5" max="5" width="14.625" style="1" customWidth="1"/>
    <col min="6" max="6" width="17.00390625" style="1" customWidth="1"/>
    <col min="7" max="7" width="15.75390625" style="1" customWidth="1"/>
    <col min="8" max="8" width="15.62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5.25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4" ht="15.75">
      <c r="A5" s="51" t="str">
        <f>'Список ОКК'!C4</f>
        <v>МУП ЖКХ Александровского района</v>
      </c>
      <c r="B5" s="51"/>
      <c r="C5" s="51"/>
      <c r="D5" s="51"/>
    </row>
    <row r="6" ht="24" customHeight="1"/>
    <row r="7" spans="1:8" ht="75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10">
        <v>36300</v>
      </c>
      <c r="D9" s="11">
        <v>12257.8</v>
      </c>
      <c r="E9" s="10">
        <v>12741.5</v>
      </c>
      <c r="F9" s="11">
        <v>24999.3</v>
      </c>
      <c r="G9" s="10">
        <v>10160.4</v>
      </c>
      <c r="H9" s="11">
        <f>24999.3+G9</f>
        <v>35159.7</v>
      </c>
    </row>
    <row r="10" spans="1:8" ht="31.5">
      <c r="A10" s="4" t="s">
        <v>10</v>
      </c>
      <c r="B10" s="4" t="s">
        <v>9</v>
      </c>
      <c r="C10" s="8">
        <v>2.58</v>
      </c>
      <c r="D10" s="9">
        <v>0.645</v>
      </c>
      <c r="E10" s="8">
        <v>0.639</v>
      </c>
      <c r="F10" s="9">
        <v>1.284</v>
      </c>
      <c r="G10" s="8">
        <v>0.645</v>
      </c>
      <c r="H10" s="9">
        <f>1.284+G10</f>
        <v>1.929</v>
      </c>
    </row>
    <row r="11" spans="1:8" ht="31.5">
      <c r="A11" s="4" t="s">
        <v>11</v>
      </c>
      <c r="B11" s="4" t="s">
        <v>12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13</v>
      </c>
      <c r="B12" s="4" t="s">
        <v>26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14</v>
      </c>
      <c r="B13" s="4" t="s">
        <v>15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</row>
    <row r="14" spans="1:8" ht="47.25">
      <c r="A14" s="4" t="s">
        <v>16</v>
      </c>
      <c r="B14" s="4" t="s">
        <v>17</v>
      </c>
      <c r="C14" s="6">
        <v>7.98</v>
      </c>
      <c r="D14" s="7">
        <v>7.96</v>
      </c>
      <c r="E14" s="6">
        <v>7.96</v>
      </c>
      <c r="F14" s="7">
        <v>7.96</v>
      </c>
      <c r="G14" s="6">
        <v>8</v>
      </c>
      <c r="H14" s="7">
        <v>8</v>
      </c>
    </row>
    <row r="15" spans="1:8" ht="31.5">
      <c r="A15" s="4" t="s">
        <v>18</v>
      </c>
      <c r="B15" s="4" t="s">
        <v>19</v>
      </c>
      <c r="C15" s="6">
        <v>0.066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4" t="s">
        <v>20</v>
      </c>
      <c r="B16" s="4" t="s">
        <v>21</v>
      </c>
      <c r="C16" s="6">
        <v>0.01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</row>
    <row r="17" spans="1:8" ht="31.5">
      <c r="A17" s="5" t="s">
        <v>22</v>
      </c>
      <c r="B17" s="4" t="s">
        <v>23</v>
      </c>
      <c r="C17" s="15" t="s">
        <v>49</v>
      </c>
      <c r="D17" s="15">
        <v>105.41</v>
      </c>
      <c r="E17" s="6">
        <v>107.4</v>
      </c>
      <c r="F17" s="7">
        <v>107.4</v>
      </c>
      <c r="G17" s="6">
        <v>108.99</v>
      </c>
      <c r="H17" s="7">
        <v>108.99</v>
      </c>
    </row>
    <row r="19" ht="15.75">
      <c r="A19" s="1" t="s">
        <v>39</v>
      </c>
    </row>
  </sheetData>
  <sheetProtection/>
  <mergeCells count="4">
    <mergeCell ref="A2:D2"/>
    <mergeCell ref="A3:D3"/>
    <mergeCell ref="A4:D4"/>
    <mergeCell ref="A5:D5"/>
  </mergeCells>
  <printOptions/>
  <pageMargins left="0.53" right="0.4" top="0.25" bottom="0.23" header="0.3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2:H16"/>
  <sheetViews>
    <sheetView zoomScale="85" zoomScaleNormal="85"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9.00390625" defaultRowHeight="12.75"/>
  <cols>
    <col min="1" max="1" width="39.25390625" style="1" customWidth="1"/>
    <col min="2" max="2" width="73.75390625" style="1" customWidth="1"/>
    <col min="3" max="4" width="14.125" style="1" bestFit="1" customWidth="1"/>
    <col min="5" max="5" width="14.375" style="1" customWidth="1"/>
    <col min="6" max="6" width="17.375" style="1" customWidth="1"/>
    <col min="7" max="7" width="16.00390625" style="1" customWidth="1"/>
    <col min="8" max="8" width="14.37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5.25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4" ht="15.75">
      <c r="A5" s="51" t="str">
        <f>'Список ОКК'!C5</f>
        <v>МУП "ПТЭК"</v>
      </c>
      <c r="B5" s="51"/>
      <c r="C5" s="51"/>
      <c r="D5" s="51"/>
    </row>
    <row r="7" spans="1:8" ht="47.25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10">
        <v>425730</v>
      </c>
      <c r="D9" s="11">
        <v>51223.2</v>
      </c>
      <c r="E9" s="10">
        <v>196535.8</v>
      </c>
      <c r="F9" s="11">
        <v>247759</v>
      </c>
      <c r="G9" s="10">
        <v>96769.7</v>
      </c>
      <c r="H9" s="11">
        <f>247759+G9</f>
        <v>344528.7</v>
      </c>
    </row>
    <row r="10" spans="1:8" ht="31.5">
      <c r="A10" s="4" t="s">
        <v>10</v>
      </c>
      <c r="B10" s="4" t="s">
        <v>9</v>
      </c>
      <c r="C10" s="8">
        <v>0</v>
      </c>
      <c r="D10" s="9">
        <v>0</v>
      </c>
      <c r="E10" s="8">
        <v>0</v>
      </c>
      <c r="F10" s="9">
        <v>0</v>
      </c>
      <c r="G10" s="8">
        <v>0</v>
      </c>
      <c r="H10" s="9">
        <v>0</v>
      </c>
    </row>
    <row r="11" spans="1:8" ht="31.5">
      <c r="A11" s="4" t="s">
        <v>11</v>
      </c>
      <c r="B11" s="4" t="s">
        <v>12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13</v>
      </c>
      <c r="B12" s="4" t="s">
        <v>26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14</v>
      </c>
      <c r="B13" s="4" t="s">
        <v>15</v>
      </c>
      <c r="C13" s="6">
        <v>100</v>
      </c>
      <c r="D13" s="7">
        <v>100</v>
      </c>
      <c r="E13" s="6">
        <v>100</v>
      </c>
      <c r="F13" s="7">
        <v>100</v>
      </c>
      <c r="G13" s="6">
        <v>100</v>
      </c>
      <c r="H13" s="7">
        <v>100</v>
      </c>
    </row>
    <row r="14" spans="1:8" ht="47.25">
      <c r="A14" s="4" t="s">
        <v>16</v>
      </c>
      <c r="B14" s="4" t="s">
        <v>17</v>
      </c>
      <c r="C14" s="6">
        <v>24</v>
      </c>
      <c r="D14" s="7">
        <v>24</v>
      </c>
      <c r="E14" s="6">
        <v>24</v>
      </c>
      <c r="F14" s="7">
        <v>24</v>
      </c>
      <c r="G14" s="6">
        <v>24</v>
      </c>
      <c r="H14" s="7">
        <v>24</v>
      </c>
    </row>
    <row r="15" spans="1:8" ht="31.5">
      <c r="A15" s="4" t="s">
        <v>18</v>
      </c>
      <c r="B15" s="4" t="s">
        <v>19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4" t="s">
        <v>20</v>
      </c>
      <c r="B16" s="4" t="s">
        <v>21</v>
      </c>
      <c r="C16" s="6">
        <v>47.3</v>
      </c>
      <c r="D16" s="7">
        <v>23.08</v>
      </c>
      <c r="E16" s="14">
        <v>37.83</v>
      </c>
      <c r="F16" s="7">
        <v>37.83</v>
      </c>
      <c r="G16" s="14">
        <v>42.66</v>
      </c>
      <c r="H16" s="7">
        <v>42.66</v>
      </c>
    </row>
  </sheetData>
  <sheetProtection/>
  <mergeCells count="4">
    <mergeCell ref="A2:D2"/>
    <mergeCell ref="A3:D3"/>
    <mergeCell ref="A4:D4"/>
    <mergeCell ref="A5:D5"/>
  </mergeCells>
  <printOptions/>
  <pageMargins left="0.54" right="0.26" top="0.24" bottom="0.32" header="0.2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H16"/>
  <sheetViews>
    <sheetView zoomScale="85" zoomScaleNormal="85"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D5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3.75390625" style="1" customWidth="1"/>
    <col min="6" max="6" width="16.25390625" style="1" customWidth="1"/>
    <col min="7" max="7" width="13.75390625" style="1" customWidth="1"/>
    <col min="8" max="8" width="15.87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2.25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4" ht="15.75">
      <c r="A5" s="51" t="str">
        <f>'Список ОКК'!C6</f>
        <v>ООО "Арго"</v>
      </c>
      <c r="B5" s="51"/>
      <c r="C5" s="51"/>
      <c r="D5" s="51"/>
    </row>
    <row r="6" ht="20.25" customHeight="1"/>
    <row r="7" spans="1:8" ht="68.25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10">
        <v>720000</v>
      </c>
      <c r="D9" s="11">
        <v>141593.83</v>
      </c>
      <c r="E9" s="10">
        <v>172334</v>
      </c>
      <c r="F9" s="11">
        <v>313927.8</v>
      </c>
      <c r="G9" s="10">
        <v>96769.7</v>
      </c>
      <c r="H9" s="11">
        <f>313927.8+G9</f>
        <v>410697.5</v>
      </c>
    </row>
    <row r="10" spans="1:8" ht="31.5">
      <c r="A10" s="4" t="s">
        <v>11</v>
      </c>
      <c r="B10" s="4" t="s">
        <v>12</v>
      </c>
      <c r="C10" s="6">
        <v>100</v>
      </c>
      <c r="D10" s="6">
        <v>100</v>
      </c>
      <c r="E10" s="8">
        <v>100</v>
      </c>
      <c r="F10" s="9">
        <v>100</v>
      </c>
      <c r="G10" s="8">
        <v>100</v>
      </c>
      <c r="H10" s="9">
        <v>100</v>
      </c>
    </row>
    <row r="11" spans="1:8" ht="47.25">
      <c r="A11" s="4" t="s">
        <v>13</v>
      </c>
      <c r="B11" s="4" t="s">
        <v>26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15</v>
      </c>
      <c r="C12" s="6">
        <v>100</v>
      </c>
      <c r="D12" s="7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33" customHeight="1">
      <c r="A13" s="4" t="s">
        <v>16</v>
      </c>
      <c r="B13" s="4" t="s">
        <v>17</v>
      </c>
      <c r="C13" s="6">
        <v>24</v>
      </c>
      <c r="D13" s="7">
        <v>24</v>
      </c>
      <c r="E13" s="6">
        <v>24</v>
      </c>
      <c r="F13" s="7">
        <v>24</v>
      </c>
      <c r="G13" s="6">
        <v>24</v>
      </c>
      <c r="H13" s="7">
        <v>24</v>
      </c>
    </row>
    <row r="14" spans="1:8" ht="31.5">
      <c r="A14" s="4" t="s">
        <v>18</v>
      </c>
      <c r="B14" s="4" t="s">
        <v>19</v>
      </c>
      <c r="C14" s="6">
        <v>0</v>
      </c>
      <c r="D14" s="7">
        <v>0</v>
      </c>
      <c r="E14" s="6">
        <v>0</v>
      </c>
      <c r="F14" s="7">
        <v>0</v>
      </c>
      <c r="G14" s="6">
        <v>0</v>
      </c>
      <c r="H14" s="7">
        <v>0</v>
      </c>
    </row>
    <row r="15" spans="1:8" ht="31.5">
      <c r="A15" s="4" t="s">
        <v>20</v>
      </c>
      <c r="B15" s="4" t="s">
        <v>21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5" t="s">
        <v>22</v>
      </c>
      <c r="B16" s="4" t="s">
        <v>23</v>
      </c>
      <c r="C16" s="15">
        <v>38.53</v>
      </c>
      <c r="D16" s="15">
        <v>40.05</v>
      </c>
      <c r="E16" s="6">
        <v>41.79</v>
      </c>
      <c r="F16" s="7">
        <v>41.79</v>
      </c>
      <c r="G16" s="6">
        <v>43.72</v>
      </c>
      <c r="H16" s="7">
        <v>43.72</v>
      </c>
    </row>
  </sheetData>
  <sheetProtection/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2:H18"/>
  <sheetViews>
    <sheetView zoomScale="85" zoomScaleNormal="85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D5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4.375" style="1" customWidth="1"/>
    <col min="6" max="6" width="16.875" style="1" customWidth="1"/>
    <col min="7" max="7" width="17.375" style="1" customWidth="1"/>
    <col min="8" max="8" width="16.0039062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2.25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4" ht="15.75">
      <c r="A5" s="51" t="str">
        <f>'Список ОКК'!C7</f>
        <v>ООО "Ритм 2", Изобильненский район</v>
      </c>
      <c r="B5" s="51"/>
      <c r="C5" s="51"/>
      <c r="D5" s="51"/>
    </row>
    <row r="6" ht="20.25" customHeight="1"/>
    <row r="7" spans="1:8" ht="72.75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10">
        <v>249700</v>
      </c>
      <c r="D9" s="11">
        <v>62425</v>
      </c>
      <c r="E9" s="10">
        <v>62425</v>
      </c>
      <c r="F9" s="11">
        <v>124850</v>
      </c>
      <c r="G9" s="10">
        <v>62425</v>
      </c>
      <c r="H9" s="11">
        <f>124850+G9</f>
        <v>187275</v>
      </c>
    </row>
    <row r="10" spans="1:8" ht="31.5">
      <c r="A10" s="4" t="s">
        <v>11</v>
      </c>
      <c r="B10" s="4" t="s">
        <v>12</v>
      </c>
      <c r="C10" s="6">
        <v>100</v>
      </c>
      <c r="D10" s="6">
        <v>100</v>
      </c>
      <c r="E10" s="8">
        <v>100</v>
      </c>
      <c r="F10" s="9">
        <v>100</v>
      </c>
      <c r="G10" s="8">
        <v>100</v>
      </c>
      <c r="H10" s="9">
        <v>100</v>
      </c>
    </row>
    <row r="11" spans="1:8" ht="47.25">
      <c r="A11" s="4" t="s">
        <v>13</v>
      </c>
      <c r="B11" s="4" t="s">
        <v>26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15</v>
      </c>
      <c r="C12" s="6">
        <v>0</v>
      </c>
      <c r="D12" s="7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33" customHeight="1">
      <c r="A13" s="4" t="s">
        <v>16</v>
      </c>
      <c r="B13" s="4" t="s">
        <v>17</v>
      </c>
      <c r="C13" s="6">
        <v>8</v>
      </c>
      <c r="D13" s="7">
        <v>8</v>
      </c>
      <c r="E13" s="6">
        <v>8</v>
      </c>
      <c r="F13" s="7">
        <v>8</v>
      </c>
      <c r="G13" s="6">
        <v>5</v>
      </c>
      <c r="H13" s="7">
        <v>8</v>
      </c>
    </row>
    <row r="14" spans="1:8" ht="31.5">
      <c r="A14" s="4" t="s">
        <v>18</v>
      </c>
      <c r="B14" s="4" t="s">
        <v>19</v>
      </c>
      <c r="C14" s="6">
        <v>1.47</v>
      </c>
      <c r="D14" s="7">
        <v>1.47</v>
      </c>
      <c r="E14" s="6">
        <v>1.47</v>
      </c>
      <c r="F14" s="7">
        <v>1.47</v>
      </c>
      <c r="G14" s="6">
        <v>0.91</v>
      </c>
      <c r="H14" s="7">
        <v>1.47</v>
      </c>
    </row>
    <row r="15" spans="1:8" ht="31.5">
      <c r="A15" s="4" t="s">
        <v>20</v>
      </c>
      <c r="B15" s="4" t="s">
        <v>21</v>
      </c>
      <c r="C15" s="6">
        <v>0.01</v>
      </c>
      <c r="D15" s="7">
        <v>0.01</v>
      </c>
      <c r="E15" s="6">
        <v>0.01</v>
      </c>
      <c r="F15" s="7">
        <v>0.01</v>
      </c>
      <c r="G15" s="6">
        <v>0.01</v>
      </c>
      <c r="H15" s="7">
        <v>0.01</v>
      </c>
    </row>
    <row r="16" spans="1:8" ht="31.5">
      <c r="A16" s="5" t="s">
        <v>22</v>
      </c>
      <c r="B16" s="4" t="s">
        <v>23</v>
      </c>
      <c r="C16" s="15" t="s">
        <v>52</v>
      </c>
      <c r="D16" s="15">
        <v>2.15</v>
      </c>
      <c r="E16" s="6">
        <v>4.31</v>
      </c>
      <c r="F16" s="7">
        <v>4.31</v>
      </c>
      <c r="G16" s="6">
        <v>2.15</v>
      </c>
      <c r="H16" s="7">
        <f>F16+G16</f>
        <v>6.459999999999999</v>
      </c>
    </row>
    <row r="18" ht="15.75">
      <c r="A18" s="1" t="s">
        <v>39</v>
      </c>
    </row>
  </sheetData>
  <sheetProtection/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2:H1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D4"/>
    </sheetView>
  </sheetViews>
  <sheetFormatPr defaultColWidth="9.00390625" defaultRowHeight="12.75"/>
  <cols>
    <col min="1" max="1" width="39.125" style="1" customWidth="1"/>
    <col min="2" max="2" width="74.875" style="1" customWidth="1"/>
    <col min="3" max="3" width="14.125" style="1" customWidth="1"/>
    <col min="4" max="4" width="14.125" style="1" bestFit="1" customWidth="1"/>
    <col min="5" max="5" width="15.00390625" style="1" customWidth="1"/>
    <col min="6" max="6" width="16.875" style="1" customWidth="1"/>
    <col min="7" max="7" width="15.375" style="1" customWidth="1"/>
    <col min="8" max="8" width="16.87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3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5" ht="15.75">
      <c r="A5" s="51" t="str">
        <f>'Список ОКК'!C8</f>
        <v>ООО "ЖКХ Левокумского района"</v>
      </c>
      <c r="B5" s="51"/>
      <c r="C5" s="51"/>
      <c r="D5" s="51"/>
      <c r="E5" s="12"/>
    </row>
    <row r="7" spans="1:8" ht="75.75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10">
        <v>30000</v>
      </c>
      <c r="D9" s="11">
        <v>5250</v>
      </c>
      <c r="E9" s="10">
        <v>7310</v>
      </c>
      <c r="F9" s="11">
        <v>12560</v>
      </c>
      <c r="G9" s="10">
        <v>7410</v>
      </c>
      <c r="H9" s="11">
        <f>12560+G9</f>
        <v>19970</v>
      </c>
    </row>
    <row r="10" spans="1:8" ht="31.5">
      <c r="A10" s="4" t="s">
        <v>10</v>
      </c>
      <c r="B10" s="4" t="s">
        <v>9</v>
      </c>
      <c r="C10" s="8">
        <v>0</v>
      </c>
      <c r="D10" s="9">
        <v>0</v>
      </c>
      <c r="E10" s="8">
        <v>0</v>
      </c>
      <c r="F10" s="9">
        <v>0</v>
      </c>
      <c r="G10" s="8">
        <v>0</v>
      </c>
      <c r="H10" s="9">
        <v>0</v>
      </c>
    </row>
    <row r="11" spans="1:8" ht="31.5">
      <c r="A11" s="4" t="s">
        <v>11</v>
      </c>
      <c r="B11" s="4" t="s">
        <v>12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13</v>
      </c>
      <c r="B12" s="4" t="s">
        <v>26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14</v>
      </c>
      <c r="B13" s="4" t="s">
        <v>15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</row>
    <row r="14" spans="1:8" ht="47.25">
      <c r="A14" s="4" t="s">
        <v>16</v>
      </c>
      <c r="B14" s="4" t="s">
        <v>17</v>
      </c>
      <c r="C14" s="6">
        <v>9.97</v>
      </c>
      <c r="D14" s="7">
        <v>10.26</v>
      </c>
      <c r="E14" s="6">
        <v>10.26</v>
      </c>
      <c r="F14" s="7">
        <v>10.26</v>
      </c>
      <c r="G14" s="6">
        <v>10</v>
      </c>
      <c r="H14" s="7">
        <v>10</v>
      </c>
    </row>
    <row r="15" spans="1:8" ht="31.5">
      <c r="A15" s="4" t="s">
        <v>18</v>
      </c>
      <c r="B15" s="4" t="s">
        <v>19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4" t="s">
        <v>20</v>
      </c>
      <c r="B16" s="4" t="s">
        <v>21</v>
      </c>
      <c r="C16" s="6">
        <v>0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</row>
    <row r="17" spans="1:8" ht="31.5">
      <c r="A17" s="5" t="s">
        <v>22</v>
      </c>
      <c r="B17" s="4" t="s">
        <v>23</v>
      </c>
      <c r="C17" s="14" t="s">
        <v>35</v>
      </c>
      <c r="D17" s="15">
        <v>1.74</v>
      </c>
      <c r="E17" s="15">
        <v>2.44</v>
      </c>
      <c r="F17" s="15">
        <v>2.44</v>
      </c>
      <c r="G17" s="15">
        <v>2.47</v>
      </c>
      <c r="H17" s="15">
        <v>2.47</v>
      </c>
    </row>
    <row r="19" ht="15.75">
      <c r="A19" s="1" t="s">
        <v>39</v>
      </c>
    </row>
  </sheetData>
  <sheetProtection/>
  <mergeCells count="4">
    <mergeCell ref="A2:D2"/>
    <mergeCell ref="A3:D3"/>
    <mergeCell ref="A4:D4"/>
    <mergeCell ref="A5:D5"/>
  </mergeCells>
  <printOptions/>
  <pageMargins left="0.56" right="0.2" top="0.26" bottom="0.25" header="0.23" footer="0.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2:H15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6.125" style="1" customWidth="1"/>
    <col min="6" max="6" width="18.25390625" style="1" customWidth="1"/>
    <col min="7" max="7" width="16.625" style="1" customWidth="1"/>
    <col min="8" max="8" width="17.375" style="1" customWidth="1"/>
    <col min="9" max="16384" width="9.125" style="1" customWidth="1"/>
  </cols>
  <sheetData>
    <row r="2" spans="1:4" ht="15.75">
      <c r="A2" s="51" t="s">
        <v>4</v>
      </c>
      <c r="B2" s="51"/>
      <c r="C2" s="51"/>
      <c r="D2" s="51"/>
    </row>
    <row r="3" spans="1:4" ht="33" customHeight="1">
      <c r="A3" s="52" t="s">
        <v>5</v>
      </c>
      <c r="B3" s="52"/>
      <c r="C3" s="52"/>
      <c r="D3" s="52"/>
    </row>
    <row r="4" spans="1:4" ht="15.75">
      <c r="A4" s="53" t="s">
        <v>61</v>
      </c>
      <c r="B4" s="53"/>
      <c r="C4" s="53"/>
      <c r="D4" s="53"/>
    </row>
    <row r="5" spans="1:4" ht="15.75">
      <c r="A5" s="51" t="str">
        <f>'Список ОКК'!C9</f>
        <v>ООО "Комбинат благоустройства"</v>
      </c>
      <c r="B5" s="51"/>
      <c r="C5" s="51"/>
      <c r="D5" s="51"/>
    </row>
    <row r="7" spans="1:8" ht="68.25" customHeight="1">
      <c r="A7" s="2" t="s">
        <v>0</v>
      </c>
      <c r="B7" s="2" t="s">
        <v>7</v>
      </c>
      <c r="C7" s="2" t="s">
        <v>36</v>
      </c>
      <c r="D7" s="2" t="s">
        <v>37</v>
      </c>
      <c r="E7" s="2" t="s">
        <v>55</v>
      </c>
      <c r="F7" s="2" t="s">
        <v>56</v>
      </c>
      <c r="G7" s="2" t="s">
        <v>58</v>
      </c>
      <c r="H7" s="2" t="s">
        <v>59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5</v>
      </c>
      <c r="H8" s="3">
        <v>6</v>
      </c>
    </row>
    <row r="9" spans="1:8" ht="47.25">
      <c r="A9" s="4" t="s">
        <v>6</v>
      </c>
      <c r="B9" s="4" t="s">
        <v>8</v>
      </c>
      <c r="C9" s="10">
        <v>9935</v>
      </c>
      <c r="D9" s="11">
        <v>2230</v>
      </c>
      <c r="E9" s="10">
        <v>2416</v>
      </c>
      <c r="F9" s="11">
        <v>4646</v>
      </c>
      <c r="G9" s="10">
        <v>2416</v>
      </c>
      <c r="H9" s="11">
        <f>4646+G9</f>
        <v>7062</v>
      </c>
    </row>
    <row r="10" spans="1:8" ht="31.5">
      <c r="A10" s="4" t="s">
        <v>11</v>
      </c>
      <c r="B10" s="4" t="s">
        <v>12</v>
      </c>
      <c r="C10" s="6">
        <v>100</v>
      </c>
      <c r="D10" s="6">
        <v>100</v>
      </c>
      <c r="E10" s="8">
        <v>100</v>
      </c>
      <c r="F10" s="9">
        <v>100</v>
      </c>
      <c r="G10" s="8">
        <v>100</v>
      </c>
      <c r="H10" s="9">
        <v>100</v>
      </c>
    </row>
    <row r="11" spans="1:8" ht="47.25">
      <c r="A11" s="4" t="s">
        <v>13</v>
      </c>
      <c r="B11" s="4" t="s">
        <v>26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15</v>
      </c>
      <c r="C12" s="6">
        <v>100</v>
      </c>
      <c r="D12" s="7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16</v>
      </c>
      <c r="B13" s="4" t="s">
        <v>17</v>
      </c>
      <c r="C13" s="6">
        <v>8</v>
      </c>
      <c r="D13" s="7">
        <v>8</v>
      </c>
      <c r="E13" s="6">
        <v>8</v>
      </c>
      <c r="F13" s="7">
        <v>8</v>
      </c>
      <c r="G13" s="6">
        <v>8.23</v>
      </c>
      <c r="H13" s="7">
        <v>8.23</v>
      </c>
    </row>
    <row r="14" spans="1:8" ht="31.5">
      <c r="A14" s="4" t="s">
        <v>18</v>
      </c>
      <c r="B14" s="4" t="s">
        <v>19</v>
      </c>
      <c r="C14" s="6">
        <v>0</v>
      </c>
      <c r="D14" s="7">
        <v>0</v>
      </c>
      <c r="E14" s="6">
        <v>0</v>
      </c>
      <c r="F14" s="7">
        <v>0</v>
      </c>
      <c r="G14" s="6">
        <v>0</v>
      </c>
      <c r="H14" s="7">
        <v>0</v>
      </c>
    </row>
    <row r="15" spans="1:8" ht="31.5">
      <c r="A15" s="4" t="s">
        <v>20</v>
      </c>
      <c r="B15" s="4" t="s">
        <v>21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</sheetData>
  <sheetProtection/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РТК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Горпинич Елена</dc:creator>
  <cp:keywords/>
  <dc:description/>
  <cp:lastModifiedBy>Горпинич Елена</cp:lastModifiedBy>
  <cp:lastPrinted>2011-07-25T12:42:40Z</cp:lastPrinted>
  <dcterms:created xsi:type="dcterms:W3CDTF">2011-06-22T08:03:55Z</dcterms:created>
  <dcterms:modified xsi:type="dcterms:W3CDTF">2013-11-12T07:55:51Z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